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10" windowWidth="19420" windowHeight="9210"/>
  </bookViews>
  <sheets>
    <sheet name="приложение 4Расх" sheetId="1" r:id="rId1"/>
  </sheets>
  <calcPr calcId="125725"/>
</workbook>
</file>

<file path=xl/calcChain.xml><?xml version="1.0" encoding="utf-8"?>
<calcChain xmlns="http://schemas.openxmlformats.org/spreadsheetml/2006/main">
  <c r="G51" i="1"/>
  <c r="F51"/>
  <c r="E51"/>
  <c r="G49"/>
  <c r="F49"/>
  <c r="E49"/>
  <c r="G47"/>
  <c r="F47"/>
  <c r="E47"/>
  <c r="G46"/>
  <c r="G45" s="1"/>
  <c r="F46"/>
  <c r="F45" s="1"/>
  <c r="E45"/>
  <c r="E44"/>
  <c r="G41"/>
  <c r="F41"/>
  <c r="E41"/>
  <c r="E39"/>
  <c r="G37"/>
  <c r="F37"/>
  <c r="E37"/>
  <c r="G31"/>
  <c r="F31"/>
  <c r="E31"/>
  <c r="G29"/>
  <c r="F29"/>
  <c r="E29"/>
  <c r="E23"/>
  <c r="E22"/>
  <c r="G21"/>
  <c r="F21"/>
  <c r="E21"/>
  <c r="G53" l="1"/>
  <c r="F53"/>
  <c r="E53"/>
</calcChain>
</file>

<file path=xl/sharedStrings.xml><?xml version="1.0" encoding="utf-8"?>
<sst xmlns="http://schemas.openxmlformats.org/spreadsheetml/2006/main" count="95" uniqueCount="58">
  <si>
    <t>Приложение 3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</si>
  <si>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</si>
  <si>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</si>
  <si>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</si>
  <si>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 xml:space="preserve">                                                                               к Решению Думы</t>
  </si>
  <si>
    <t>Конаковского муниципального округа</t>
  </si>
  <si>
    <t>Приложение 4</t>
  </si>
  <si>
    <t xml:space="preserve">              «О бюджете Козловского сельского</t>
  </si>
  <si>
    <t xml:space="preserve">поселения  на 2021 год  и </t>
  </si>
  <si>
    <t xml:space="preserve">         на плановый период 2022 и 2023 годов»</t>
  </si>
  <si>
    <t xml:space="preserve">                                                 от 20 декабря 2022  года  № 111</t>
  </si>
  <si>
    <t xml:space="preserve">Распределение бюджетных ассигнований по разделам и подразделам  классификации расходов бюджета Козловского сельского поселения на 2023 год  и на плановый период 2024 и 2025 годов </t>
  </si>
  <si>
    <t>Раздел</t>
  </si>
  <si>
    <t>Наименование</t>
  </si>
  <si>
    <t>2023 год Сумма  (тыс. руб</t>
  </si>
  <si>
    <t>2024 год Сумма  (тыс. руб</t>
  </si>
  <si>
    <t>2025 год Сумма    (тыс. руб.)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</si>
  <si>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</si>
  <si>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</si>
  <si>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</si>
  <si>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</si>
  <si>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</si>
  <si>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</si>
  <si>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</si>
  <si>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</si>
  <si>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</si>
  <si>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07</t>
  </si>
  <si>
    <t>Обеспечение проведения выборов и референдумов</t>
  </si>
  <si>
    <t xml:space="preserve">Резервные фонды  </t>
  </si>
  <si>
    <t>Другие общегосударственные вопросы</t>
  </si>
  <si>
    <t xml:space="preserve">НАЦИОНАЛЬНАЯ ОБОРОНА </t>
  </si>
  <si>
    <t>03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</si>
  <si>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</si>
  <si>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</si>
  <si>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</si>
  <si>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</si>
  <si>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</si>
  <si>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</si>
  <si>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</si>
  <si>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</si>
  <si>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12</t>
  </si>
  <si>
    <t>Другие вопросы в области национальной экономики</t>
  </si>
  <si>
    <t>05</t>
  </si>
  <si>
    <t>ЖИЛИЩНО – КОММУНАЛЬНОЕ ХОЗЯЙСТВО</t>
  </si>
  <si>
    <t>Жилищное хозяйство</t>
  </si>
  <si>
    <t>Коммунальное хозяйство</t>
  </si>
  <si>
    <t>Благоустройство</t>
  </si>
  <si>
    <t>08</t>
  </si>
  <si>
    <t xml:space="preserve">КУЛЬТУРА, КИНЕМАТОГРАФИЯ          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</si>
  <si>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</si>
  <si>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</si>
  <si>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</si>
  <si>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</si>
  <si>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</si>
  <si>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</si>
  <si>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</si>
  <si>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>ИТОГО:</t>
  </si>
  <si>
    <t xml:space="preserve">                                                              от 15 декабря 2023  года  № 91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</si>
</sst>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6"/>
  <sheetViews>
    <sheetView tabSelected="1" topLeftCell="A5" workbookViewId="0">
      <selection activeCell="F12" sqref="F12"/>
    </sheetView>
  </sheetViews>
  <sheetFormatPr defaultRowHeight="14.5"/>
  <cols>
    <col min="2" max="2" width="7.1796875" customWidth="1"/>
    <col min="3" max="3" width="8.453125" customWidth="1"/>
    <col min="4" max="4" width="52.7265625" customWidth="1"/>
    <col min="5" max="5" width="12.26953125" customWidth="1"/>
    <col min="6" max="6" width="12" customWidth="1"/>
    <col min="7" max="7" width="13" customWidth="1"/>
  </cols>
  <sheetData>
    <row r="1" spans="2:7" hidden="1">
      <c r="G1" s="1" t="s">
        <v>0</v>
      </c>
    </row>
    <row r="2" spans="2:7" hidden="1">
      <c r="G2" s="1" t="s">
        <v>1</v>
      </c>
    </row>
    <row r="3" spans="2:7" hidden="1">
      <c r="G3" s="1" t="s">
        <v>2</v>
      </c>
    </row>
    <row r="4" spans="2:7" hidden="1">
      <c r="G4" s="1" t="s">
        <v>3</v>
      </c>
    </row>
    <row r="5" spans="2:7">
      <c r="G5" s="1" t="s">
        <v>0</v>
      </c>
    </row>
    <row r="6" spans="2:7">
      <c r="G6" s="1" t="s">
        <v>4</v>
      </c>
    </row>
    <row r="7" spans="2:7">
      <c r="G7" s="1" t="s">
        <v>5</v>
      </c>
    </row>
    <row r="8" spans="2:7">
      <c r="G8" s="1" t="s">
        <v>57</v>
      </c>
    </row>
    <row r="9" spans="2:7">
      <c r="G9" s="1"/>
    </row>
    <row r="10" spans="2:7">
      <c r="B10" s="1"/>
      <c r="G10" s="1" t="s">
        <v>6</v>
      </c>
    </row>
    <row r="11" spans="2:7">
      <c r="B11" s="1"/>
      <c r="G11" s="1" t="s">
        <v>1</v>
      </c>
    </row>
    <row r="12" spans="2:7">
      <c r="B12" s="1"/>
      <c r="G12" s="1" t="s">
        <v>2</v>
      </c>
    </row>
    <row r="13" spans="2:7" hidden="1">
      <c r="B13" s="1"/>
      <c r="D13" s="2"/>
      <c r="E13" s="2"/>
      <c r="F13" s="2"/>
      <c r="G13" s="3" t="s">
        <v>7</v>
      </c>
    </row>
    <row r="14" spans="2:7" hidden="1">
      <c r="B14" s="1"/>
      <c r="D14" s="2"/>
      <c r="E14" s="2"/>
      <c r="F14" s="2"/>
      <c r="G14" s="3" t="s">
        <v>8</v>
      </c>
    </row>
    <row r="15" spans="2:7" hidden="1">
      <c r="B15" s="1"/>
      <c r="D15" s="2"/>
      <c r="E15" s="2"/>
      <c r="F15" s="2"/>
      <c r="G15" s="3" t="s">
        <v>9</v>
      </c>
    </row>
    <row r="16" spans="2:7">
      <c r="B16" s="1"/>
      <c r="E16" s="4"/>
      <c r="F16" s="4"/>
      <c r="G16" s="1" t="s">
        <v>10</v>
      </c>
    </row>
    <row r="17" spans="2:7" ht="15.5">
      <c r="B17" s="5"/>
      <c r="G17" s="1"/>
    </row>
    <row r="18" spans="2:7" ht="15.5">
      <c r="B18" s="5"/>
      <c r="G18" s="1"/>
    </row>
    <row r="19" spans="2:7" ht="54" customHeight="1">
      <c r="B19" s="19" t="s">
        <v>11</v>
      </c>
      <c r="C19" s="19"/>
      <c r="D19" s="19"/>
      <c r="E19" s="19"/>
      <c r="F19" s="19"/>
      <c r="G19" s="19"/>
    </row>
    <row r="20" spans="2:7" ht="46.5">
      <c r="B20" s="6"/>
      <c r="C20" s="6" t="s">
        <v>12</v>
      </c>
      <c r="D20" s="7" t="s">
        <v>13</v>
      </c>
      <c r="E20" s="7" t="s">
        <v>14</v>
      </c>
      <c r="F20" s="7" t="s">
        <v>15</v>
      </c>
      <c r="G20" s="7" t="s">
        <v>16</v>
      </c>
    </row>
    <row r="21" spans="2:7" ht="19.5" customHeight="1">
      <c r="B21" s="8" t="s">
        <v>17</v>
      </c>
      <c r="C21" s="8" t="s">
        <v>18</v>
      </c>
      <c r="D21" s="9" t="s">
        <v>19</v>
      </c>
      <c r="E21" s="10">
        <f>E22+E23+E24+E27+E28+E26</f>
        <v>4572.9499999999989</v>
      </c>
      <c r="F21" s="10">
        <f>F22+F23+F24+F27+F28+F26</f>
        <v>3296.9500000000003</v>
      </c>
      <c r="G21" s="10">
        <f>G22+G23+G24+G27+G28+G26</f>
        <v>2963.4500000000003</v>
      </c>
    </row>
    <row r="22" spans="2:7" ht="37.5" customHeight="1">
      <c r="B22" s="8" t="s">
        <v>17</v>
      </c>
      <c r="C22" s="8" t="s">
        <v>20</v>
      </c>
      <c r="D22" s="9" t="s">
        <v>21</v>
      </c>
      <c r="E22" s="10">
        <f>980+52+3</f>
        <v>1035</v>
      </c>
      <c r="F22" s="10">
        <v>919</v>
      </c>
      <c r="G22" s="10">
        <v>909</v>
      </c>
    </row>
    <row r="23" spans="2:7" ht="42" customHeight="1">
      <c r="B23" s="8" t="s">
        <v>17</v>
      </c>
      <c r="C23" s="8" t="s">
        <v>22</v>
      </c>
      <c r="D23" s="9" t="s">
        <v>23</v>
      </c>
      <c r="E23" s="10">
        <f>3377.5+0.095</f>
        <v>3377.5949999999998</v>
      </c>
      <c r="F23" s="10">
        <v>2282</v>
      </c>
      <c r="G23" s="10">
        <v>1957</v>
      </c>
    </row>
    <row r="24" spans="2:7" ht="21" customHeight="1">
      <c r="B24" s="15" t="s">
        <v>17</v>
      </c>
      <c r="C24" s="15" t="s">
        <v>24</v>
      </c>
      <c r="D24" s="16" t="s">
        <v>25</v>
      </c>
      <c r="E24" s="17">
        <v>117.605</v>
      </c>
      <c r="F24" s="17">
        <v>74.8</v>
      </c>
      <c r="G24" s="17">
        <v>76.3</v>
      </c>
    </row>
    <row r="25" spans="2:7" ht="19.5" customHeight="1">
      <c r="B25" s="15"/>
      <c r="C25" s="15"/>
      <c r="D25" s="16"/>
      <c r="E25" s="17"/>
      <c r="F25" s="17"/>
      <c r="G25" s="17"/>
    </row>
    <row r="26" spans="2:7" ht="19.5" hidden="1" customHeight="1">
      <c r="B26" s="8" t="s">
        <v>17</v>
      </c>
      <c r="C26" s="8" t="s">
        <v>26</v>
      </c>
      <c r="D26" s="9" t="s">
        <v>27</v>
      </c>
      <c r="E26" s="10">
        <v>0</v>
      </c>
      <c r="F26" s="10">
        <v>0</v>
      </c>
      <c r="G26" s="10">
        <v>0</v>
      </c>
    </row>
    <row r="27" spans="2:7">
      <c r="B27" s="8" t="s">
        <v>17</v>
      </c>
      <c r="C27" s="8">
        <v>11</v>
      </c>
      <c r="D27" s="9" t="s">
        <v>28</v>
      </c>
      <c r="E27" s="10">
        <v>30</v>
      </c>
      <c r="F27" s="10">
        <v>20</v>
      </c>
      <c r="G27" s="10">
        <v>20</v>
      </c>
    </row>
    <row r="28" spans="2:7" ht="24" customHeight="1">
      <c r="B28" s="8" t="s">
        <v>17</v>
      </c>
      <c r="C28" s="8">
        <v>13</v>
      </c>
      <c r="D28" s="9" t="s">
        <v>29</v>
      </c>
      <c r="E28" s="10">
        <v>12.75</v>
      </c>
      <c r="F28" s="10">
        <v>1.1499999999999999</v>
      </c>
      <c r="G28" s="10">
        <v>1.1499999999999999</v>
      </c>
    </row>
    <row r="29" spans="2:7" ht="21" customHeight="1">
      <c r="B29" s="8" t="s">
        <v>20</v>
      </c>
      <c r="C29" s="8" t="s">
        <v>18</v>
      </c>
      <c r="D29" s="9" t="s">
        <v>30</v>
      </c>
      <c r="E29" s="10">
        <f>E30</f>
        <v>104.1</v>
      </c>
      <c r="F29" s="10">
        <f>F30</f>
        <v>109.3</v>
      </c>
      <c r="G29" s="10">
        <f>G30</f>
        <v>113.5</v>
      </c>
    </row>
    <row r="30" spans="2:7" ht="20.25" customHeight="1">
      <c r="B30" s="8" t="s">
        <v>20</v>
      </c>
      <c r="C30" s="8" t="s">
        <v>31</v>
      </c>
      <c r="D30" s="11" t="s">
        <v>32</v>
      </c>
      <c r="E30" s="10">
        <v>104.1</v>
      </c>
      <c r="F30" s="10">
        <v>109.3</v>
      </c>
      <c r="G30" s="10">
        <v>113.5</v>
      </c>
    </row>
    <row r="31" spans="2:7" ht="16.5" customHeight="1">
      <c r="B31" s="15" t="s">
        <v>31</v>
      </c>
      <c r="C31" s="15" t="s">
        <v>18</v>
      </c>
      <c r="D31" s="16" t="s">
        <v>33</v>
      </c>
      <c r="E31" s="18">
        <f>E33+E35</f>
        <v>240</v>
      </c>
      <c r="F31" s="18">
        <f t="shared" ref="F31:G31" si="0">F33+F35</f>
        <v>0</v>
      </c>
      <c r="G31" s="18">
        <f t="shared" si="0"/>
        <v>20</v>
      </c>
    </row>
    <row r="32" spans="2:7">
      <c r="B32" s="15"/>
      <c r="C32" s="15"/>
      <c r="D32" s="16"/>
      <c r="E32" s="17"/>
      <c r="F32" s="17"/>
      <c r="G32" s="17"/>
    </row>
    <row r="33" spans="2:7" ht="20.25" hidden="1" customHeight="1">
      <c r="B33" s="15" t="s">
        <v>31</v>
      </c>
      <c r="C33" s="15" t="s">
        <v>34</v>
      </c>
      <c r="D33" s="16" t="s">
        <v>35</v>
      </c>
      <c r="E33" s="17">
        <v>0</v>
      </c>
      <c r="F33" s="17">
        <v>0</v>
      </c>
      <c r="G33" s="17">
        <v>0</v>
      </c>
    </row>
    <row r="34" spans="2:7" hidden="1">
      <c r="B34" s="15"/>
      <c r="C34" s="15"/>
      <c r="D34" s="16"/>
      <c r="E34" s="17"/>
      <c r="F34" s="17"/>
      <c r="G34" s="17"/>
    </row>
    <row r="35" spans="2:7" ht="8.25" customHeight="1">
      <c r="B35" s="15" t="s">
        <v>31</v>
      </c>
      <c r="C35" s="15" t="s">
        <v>36</v>
      </c>
      <c r="D35" s="16" t="s">
        <v>37</v>
      </c>
      <c r="E35" s="17">
        <v>240</v>
      </c>
      <c r="F35" s="17">
        <v>0</v>
      </c>
      <c r="G35" s="17">
        <v>20</v>
      </c>
    </row>
    <row r="36" spans="2:7" ht="18" customHeight="1">
      <c r="B36" s="15"/>
      <c r="C36" s="15"/>
      <c r="D36" s="16"/>
      <c r="E36" s="17"/>
      <c r="F36" s="17"/>
      <c r="G36" s="17"/>
    </row>
    <row r="37" spans="2:7" ht="14.25" customHeight="1">
      <c r="B37" s="15" t="s">
        <v>22</v>
      </c>
      <c r="C37" s="15" t="s">
        <v>18</v>
      </c>
      <c r="D37" s="16" t="s">
        <v>38</v>
      </c>
      <c r="E37" s="17">
        <f>E39+E40</f>
        <v>2282.232</v>
      </c>
      <c r="F37" s="17">
        <f>F39+F40</f>
        <v>1924.63</v>
      </c>
      <c r="G37" s="17">
        <f>G39+G40</f>
        <v>2028.93</v>
      </c>
    </row>
    <row r="38" spans="2:7" ht="9.75" customHeight="1">
      <c r="B38" s="15"/>
      <c r="C38" s="15"/>
      <c r="D38" s="16"/>
      <c r="E38" s="17"/>
      <c r="F38" s="17"/>
      <c r="G38" s="17"/>
    </row>
    <row r="39" spans="2:7" ht="23.25" customHeight="1">
      <c r="B39" s="8" t="s">
        <v>22</v>
      </c>
      <c r="C39" s="8" t="s">
        <v>34</v>
      </c>
      <c r="D39" s="9" t="s">
        <v>39</v>
      </c>
      <c r="E39" s="10">
        <f>2282.232</f>
        <v>2282.232</v>
      </c>
      <c r="F39" s="10">
        <v>1924.63</v>
      </c>
      <c r="G39" s="10">
        <v>2028.93</v>
      </c>
    </row>
    <row r="40" spans="2:7" ht="24" hidden="1" customHeight="1">
      <c r="B40" s="8" t="s">
        <v>22</v>
      </c>
      <c r="C40" s="8" t="s">
        <v>40</v>
      </c>
      <c r="D40" s="9" t="s">
        <v>41</v>
      </c>
      <c r="E40" s="12">
        <v>0</v>
      </c>
      <c r="F40" s="12">
        <v>0</v>
      </c>
      <c r="G40" s="12">
        <v>0</v>
      </c>
    </row>
    <row r="41" spans="2:7" ht="17.25" customHeight="1">
      <c r="B41" s="8" t="s">
        <v>42</v>
      </c>
      <c r="C41" s="8" t="s">
        <v>18</v>
      </c>
      <c r="D41" s="9" t="s">
        <v>43</v>
      </c>
      <c r="E41" s="10">
        <f>E42+E43+E44</f>
        <v>655.41800000000001</v>
      </c>
      <c r="F41" s="10">
        <f>F42+F43+F44</f>
        <v>116.1</v>
      </c>
      <c r="G41" s="10">
        <f>G42+G43+G44</f>
        <v>66.099999999999994</v>
      </c>
    </row>
    <row r="42" spans="2:7" ht="20.25" customHeight="1">
      <c r="B42" s="8" t="s">
        <v>42</v>
      </c>
      <c r="C42" s="8" t="s">
        <v>17</v>
      </c>
      <c r="D42" s="9" t="s">
        <v>44</v>
      </c>
      <c r="E42" s="10">
        <v>20</v>
      </c>
      <c r="F42" s="10">
        <v>16.100000000000001</v>
      </c>
      <c r="G42" s="10">
        <v>16.100000000000001</v>
      </c>
    </row>
    <row r="43" spans="2:7" ht="19.5" customHeight="1">
      <c r="B43" s="8" t="s">
        <v>42</v>
      </c>
      <c r="C43" s="8" t="s">
        <v>20</v>
      </c>
      <c r="D43" s="9" t="s">
        <v>45</v>
      </c>
      <c r="E43" s="10">
        <v>75</v>
      </c>
      <c r="F43" s="10">
        <v>0</v>
      </c>
      <c r="G43" s="10">
        <v>0</v>
      </c>
    </row>
    <row r="44" spans="2:7">
      <c r="B44" s="8" t="s">
        <v>42</v>
      </c>
      <c r="C44" s="8" t="s">
        <v>31</v>
      </c>
      <c r="D44" s="9" t="s">
        <v>46</v>
      </c>
      <c r="E44" s="10">
        <f>417+198.418-55</f>
        <v>560.41800000000001</v>
      </c>
      <c r="F44" s="10">
        <v>100</v>
      </c>
      <c r="G44" s="10">
        <v>50</v>
      </c>
    </row>
    <row r="45" spans="2:7" ht="21" customHeight="1">
      <c r="B45" s="8" t="s">
        <v>47</v>
      </c>
      <c r="C45" s="8" t="s">
        <v>18</v>
      </c>
      <c r="D45" s="9" t="s">
        <v>48</v>
      </c>
      <c r="E45" s="10">
        <f>E46</f>
        <v>1051.67</v>
      </c>
      <c r="F45" s="10">
        <f>F46</f>
        <v>628.71999999999991</v>
      </c>
      <c r="G45" s="10">
        <f>G46</f>
        <v>849.69999999999993</v>
      </c>
    </row>
    <row r="46" spans="2:7" ht="16.5" customHeight="1">
      <c r="B46" s="8" t="s">
        <v>47</v>
      </c>
      <c r="C46" s="8" t="s">
        <v>17</v>
      </c>
      <c r="D46" s="9" t="s">
        <v>49</v>
      </c>
      <c r="E46" s="10">
        <v>1051.67</v>
      </c>
      <c r="F46" s="10">
        <f>526.97+88.75+0.68+23.03-1.87-8.84</f>
        <v>628.71999999999991</v>
      </c>
      <c r="G46" s="10">
        <f>758.03+89.55+1.4-72.827+89.447-0.05-3.65-12.2</f>
        <v>849.69999999999993</v>
      </c>
    </row>
    <row r="47" spans="2:7" ht="19.5" customHeight="1">
      <c r="B47" s="13">
        <v>10</v>
      </c>
      <c r="C47" s="8" t="s">
        <v>18</v>
      </c>
      <c r="D47" s="9" t="s">
        <v>50</v>
      </c>
      <c r="E47" s="10">
        <f>E48</f>
        <v>44</v>
      </c>
      <c r="F47" s="10">
        <f>F48</f>
        <v>0</v>
      </c>
      <c r="G47" s="10">
        <f>G48</f>
        <v>0</v>
      </c>
    </row>
    <row r="48" spans="2:7" ht="19.5" customHeight="1">
      <c r="B48" s="13">
        <v>10</v>
      </c>
      <c r="C48" s="8" t="s">
        <v>31</v>
      </c>
      <c r="D48" s="9" t="s">
        <v>51</v>
      </c>
      <c r="E48" s="10">
        <v>44</v>
      </c>
      <c r="F48" s="10">
        <v>0</v>
      </c>
      <c r="G48" s="10">
        <v>0</v>
      </c>
    </row>
    <row r="49" spans="2:7" ht="24" hidden="1" customHeight="1">
      <c r="B49" s="13">
        <v>11</v>
      </c>
      <c r="C49" s="8" t="s">
        <v>18</v>
      </c>
      <c r="D49" s="9" t="s">
        <v>52</v>
      </c>
      <c r="E49" s="10">
        <f>E50</f>
        <v>0</v>
      </c>
      <c r="F49" s="10">
        <f>F50</f>
        <v>0</v>
      </c>
      <c r="G49" s="10">
        <f>G50</f>
        <v>0</v>
      </c>
    </row>
    <row r="50" spans="2:7" hidden="1">
      <c r="B50" s="13">
        <v>11</v>
      </c>
      <c r="C50" s="8" t="s">
        <v>20</v>
      </c>
      <c r="D50" s="9" t="s">
        <v>53</v>
      </c>
      <c r="E50" s="10">
        <v>0</v>
      </c>
      <c r="F50" s="10">
        <v>0</v>
      </c>
      <c r="G50" s="10">
        <v>0</v>
      </c>
    </row>
    <row r="51" spans="2:7" ht="28.5" customHeight="1">
      <c r="B51" s="13">
        <v>13</v>
      </c>
      <c r="C51" s="8" t="s">
        <v>18</v>
      </c>
      <c r="D51" s="9" t="s">
        <v>54</v>
      </c>
      <c r="E51" s="10">
        <f>E52</f>
        <v>0.36299999999999999</v>
      </c>
      <c r="F51" s="10">
        <f>F52</f>
        <v>0</v>
      </c>
      <c r="G51" s="10">
        <f>G52</f>
        <v>0</v>
      </c>
    </row>
    <row r="52" spans="2:7" ht="28.5" customHeight="1">
      <c r="B52" s="13">
        <v>13</v>
      </c>
      <c r="C52" s="8" t="s">
        <v>17</v>
      </c>
      <c r="D52" s="9" t="s">
        <v>55</v>
      </c>
      <c r="E52" s="10">
        <v>0.36299999999999999</v>
      </c>
      <c r="F52" s="10">
        <v>0</v>
      </c>
      <c r="G52" s="10">
        <v>0</v>
      </c>
    </row>
    <row r="53" spans="2:7">
      <c r="B53" s="13"/>
      <c r="C53" s="13"/>
      <c r="D53" s="9" t="s">
        <v>56</v>
      </c>
      <c r="E53" s="10">
        <f>E21+E29+E31+E37+E41+E45+E47+E49+E51</f>
        <v>8950.7329999999984</v>
      </c>
      <c r="F53" s="10">
        <f>F21+F29+F31+F37+F41+F45+F47+F49+F51</f>
        <v>6075.7000000000016</v>
      </c>
      <c r="G53" s="10">
        <f t="shared" ref="G53" si="1">G21+G29+G31+G37+G41+G45+G47+G49+G51</f>
        <v>6041.68</v>
      </c>
    </row>
    <row r="54" spans="2:7">
      <c r="B54" s="14"/>
    </row>
    <row r="55" spans="2:7">
      <c r="B55" s="1"/>
    </row>
    <row r="56" spans="2:7">
      <c r="B56" s="1"/>
    </row>
  </sheetData>
  <mergeCells count="31">
    <mergeCell ref="B19:G19"/>
    <mergeCell ref="B24:B25"/>
    <mergeCell ref="C24:C25"/>
    <mergeCell ref="D24:D25"/>
    <mergeCell ref="E24:E25"/>
    <mergeCell ref="F24:F25"/>
    <mergeCell ref="G24:G25"/>
    <mergeCell ref="G33:G34"/>
    <mergeCell ref="B31:B32"/>
    <mergeCell ref="C31:C32"/>
    <mergeCell ref="D31:D32"/>
    <mergeCell ref="E31:E32"/>
    <mergeCell ref="F31:F32"/>
    <mergeCell ref="G31:G32"/>
    <mergeCell ref="B33:B34"/>
    <mergeCell ref="C33:C34"/>
    <mergeCell ref="D33:D34"/>
    <mergeCell ref="E33:E34"/>
    <mergeCell ref="F33:F34"/>
    <mergeCell ref="G37:G38"/>
    <mergeCell ref="B35:B36"/>
    <mergeCell ref="C35:C36"/>
    <mergeCell ref="D35:D36"/>
    <mergeCell ref="E35:E36"/>
    <mergeCell ref="F35:F36"/>
    <mergeCell ref="G35:G36"/>
    <mergeCell ref="B37:B38"/>
    <mergeCell ref="C37:C38"/>
    <mergeCell ref="D37:D38"/>
    <mergeCell ref="E37:E38"/>
    <mergeCell ref="F37:F38"/>
  </mergeCells>
  <pageMargins left="0.9055118110236221" right="0.31496062992125984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4Расх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cp:lastPrinted>2023-12-18T08:18:13Z</cp:lastPrinted>
  <dcterms:created xsi:type="dcterms:W3CDTF">2023-12-15T13:39:15Z</dcterms:created>
  <dcterms:modified xsi:type="dcterms:W3CDTF">2023-12-18T08:18:17Z</dcterms:modified>
</cp:coreProperties>
</file>